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H43" i="1" s="1"/>
  <c r="G48" i="1"/>
  <c r="F48" i="1"/>
  <c r="E48" i="1"/>
  <c r="I44" i="1"/>
  <c r="I43" i="1" s="1"/>
  <c r="H44" i="1"/>
  <c r="G44" i="1"/>
  <c r="G43" i="1" s="1"/>
  <c r="F44" i="1"/>
  <c r="E44" i="1"/>
  <c r="E43" i="1" s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H19" i="1" s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G14" i="1"/>
  <c r="G54" i="1" s="1"/>
  <c r="F14" i="1"/>
  <c r="E14" i="1"/>
  <c r="I8" i="1"/>
  <c r="H8" i="1"/>
  <c r="H53" i="1" s="1"/>
  <c r="G8" i="1"/>
  <c r="F8" i="1"/>
  <c r="E8" i="1"/>
  <c r="E53" i="1" s="1"/>
  <c r="H54" i="1" l="1"/>
  <c r="F43" i="1"/>
  <c r="I53" i="1"/>
  <c r="E34" i="1"/>
  <c r="I34" i="1"/>
  <c r="F6" i="1"/>
  <c r="F4" i="1" s="1"/>
  <c r="F56" i="1" s="1"/>
  <c r="E54" i="1"/>
  <c r="I54" i="1"/>
  <c r="F54" i="1"/>
  <c r="F53" i="1"/>
  <c r="G53" i="1"/>
  <c r="I6" i="1"/>
  <c r="I4" i="1" s="1"/>
  <c r="E6" i="1"/>
  <c r="E4" i="1" s="1"/>
  <c r="E56" i="1" s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<sst xmlns="http://schemas.openxmlformats.org/spreadsheetml/2006/main" count="83" uniqueCount="23">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</sst>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06 03 2017</v>
      </c>
      <c r="V1" s="18">
        <v>42800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397199</v>
      </c>
      <c r="F4" s="3">
        <f>F6+F19</f>
        <v>158820</v>
      </c>
      <c r="G4" s="3">
        <f>G6+G19</f>
        <v>9334897205.9799995</v>
      </c>
      <c r="H4" s="3">
        <f>H6+H19</f>
        <v>84843040.290000007</v>
      </c>
      <c r="I4" s="3">
        <f>I6+I19</f>
        <v>14839665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155283</v>
      </c>
      <c r="F6" s="3">
        <f>F8+F14</f>
        <v>24324</v>
      </c>
      <c r="G6" s="3">
        <f>G8+G14</f>
        <v>8810365673.2999992</v>
      </c>
      <c r="H6" s="3">
        <f>H8+H14</f>
        <v>63169613.700000003</v>
      </c>
      <c r="I6" s="3">
        <f>I8+I14</f>
        <v>1349316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97015</v>
      </c>
      <c r="F8" s="3">
        <f>SUM(F9:F12)</f>
        <v>6182</v>
      </c>
      <c r="G8" s="3">
        <f>SUM(G9:G12)</f>
        <v>5892397341.5</v>
      </c>
      <c r="H8" s="3">
        <f>SUM(H9:H12)</f>
        <v>0</v>
      </c>
      <c r="I8" s="3">
        <f>SUM(I9:I12)</f>
        <v>617307</v>
      </c>
    </row>
    <row r="9" spans="1:22" x14ac:dyDescent="0.25">
      <c r="A9" s="6"/>
      <c r="B9" s="7"/>
      <c r="C9" s="6" t="s">
        <v>9</v>
      </c>
      <c r="D9" s="6" t="s">
        <v>10</v>
      </c>
      <c r="E9" s="8">
        <v>21670</v>
      </c>
      <c r="F9" s="8">
        <v>75</v>
      </c>
      <c r="G9" s="8">
        <v>2177470337</v>
      </c>
      <c r="H9" s="8">
        <v>0</v>
      </c>
      <c r="I9" s="8">
        <v>76296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229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675</v>
      </c>
      <c r="F11" s="8">
        <v>325</v>
      </c>
      <c r="G11" s="8">
        <v>3128598</v>
      </c>
      <c r="H11" s="8">
        <v>0</v>
      </c>
      <c r="I11" s="8">
        <v>16128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74670</v>
      </c>
      <c r="F12" s="11">
        <v>5782</v>
      </c>
      <c r="G12" s="11">
        <v>3711798406.5</v>
      </c>
      <c r="H12" s="11">
        <v>0</v>
      </c>
      <c r="I12" s="11">
        <v>524654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58268</v>
      </c>
      <c r="F14" s="3">
        <f>SUM(F15:F17)</f>
        <v>18142</v>
      </c>
      <c r="G14" s="3">
        <f>SUM(G15:G17)</f>
        <v>2917968331.8000002</v>
      </c>
      <c r="H14" s="3">
        <f>SUM(H15:H17)</f>
        <v>63169613.700000003</v>
      </c>
      <c r="I14" s="3">
        <f>SUM(I15:I17)</f>
        <v>732009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33781</v>
      </c>
      <c r="F15" s="8">
        <v>1043</v>
      </c>
      <c r="G15" s="8">
        <v>1700428166.5</v>
      </c>
      <c r="H15" s="8">
        <v>15209151.699999999</v>
      </c>
      <c r="I15" s="8">
        <v>211948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286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24487</v>
      </c>
      <c r="F17" s="8">
        <v>17099</v>
      </c>
      <c r="G17" s="8">
        <v>1217540165.3</v>
      </c>
      <c r="H17" s="8">
        <v>47960462</v>
      </c>
      <c r="I17" s="8">
        <v>519775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241916</v>
      </c>
      <c r="F19" s="3">
        <f>F21+F27</f>
        <v>134496</v>
      </c>
      <c r="G19" s="3">
        <f>G21+G27</f>
        <v>524531532.68000007</v>
      </c>
      <c r="H19" s="3">
        <f>H21+H27</f>
        <v>21673426.59</v>
      </c>
      <c r="I19" s="3">
        <f>I21+I27</f>
        <v>13490349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1710</v>
      </c>
      <c r="F21" s="3">
        <f>SUM(F22:F25)</f>
        <v>1710</v>
      </c>
      <c r="G21" s="3">
        <f>SUM(G22:G25)</f>
        <v>4217500</v>
      </c>
      <c r="H21" s="3">
        <f>SUM(H22:H25)</f>
        <v>0</v>
      </c>
      <c r="I21" s="3">
        <f>SUM(I22:I25)</f>
        <v>9415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1670</v>
      </c>
      <c r="F22" s="11">
        <v>1670</v>
      </c>
      <c r="G22" s="11">
        <v>4037500</v>
      </c>
      <c r="H22" s="11">
        <v>0</v>
      </c>
      <c r="I22" s="11">
        <v>7626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40</v>
      </c>
      <c r="F25" s="8">
        <v>40</v>
      </c>
      <c r="G25" s="8">
        <v>180000</v>
      </c>
      <c r="H25" s="11">
        <v>0</v>
      </c>
      <c r="I25" s="8">
        <v>1644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240206</v>
      </c>
      <c r="F27" s="3">
        <f>SUM(F28:F30)</f>
        <v>132786</v>
      </c>
      <c r="G27" s="3">
        <f>SUM(G28:G30)</f>
        <v>520314032.68000007</v>
      </c>
      <c r="H27" s="3">
        <f>SUM(H28:H30)</f>
        <v>21673426.59</v>
      </c>
      <c r="I27" s="3">
        <f>SUM(I28:I30)</f>
        <v>13480934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178924</v>
      </c>
      <c r="F28" s="11">
        <v>92251</v>
      </c>
      <c r="G28" s="11">
        <v>267052529.46000001</v>
      </c>
      <c r="H28" s="11">
        <v>12831984.130000001</v>
      </c>
      <c r="I28" s="11">
        <v>8100535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2762</v>
      </c>
      <c r="F29" s="8">
        <v>0</v>
      </c>
      <c r="G29" s="8">
        <v>14608357.199999999</v>
      </c>
      <c r="H29" s="8">
        <v>634635</v>
      </c>
      <c r="I29" s="8">
        <v>188278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58520</v>
      </c>
      <c r="F30" s="11">
        <v>40535</v>
      </c>
      <c r="G30" s="11">
        <v>238653146.02000001</v>
      </c>
      <c r="H30" s="11">
        <v>8206807.46</v>
      </c>
      <c r="I30" s="11">
        <v>5192121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107</v>
      </c>
      <c r="F34" s="3">
        <f>F35+F38</f>
        <v>0</v>
      </c>
      <c r="G34" s="3">
        <f>G35+G38</f>
        <v>1070000</v>
      </c>
      <c r="H34" s="3">
        <f>H35+H38</f>
        <v>12817.223784</v>
      </c>
      <c r="I34" s="3">
        <f>I35+I38</f>
        <v>4496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107</v>
      </c>
      <c r="F38" s="3">
        <f>F39</f>
        <v>0</v>
      </c>
      <c r="G38" s="3">
        <f>G39</f>
        <v>1070000</v>
      </c>
      <c r="H38" s="3">
        <f>H39</f>
        <v>12817.223784</v>
      </c>
      <c r="I38" s="3">
        <f>I39</f>
        <v>4496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107</v>
      </c>
      <c r="F39" s="11">
        <v>0</v>
      </c>
      <c r="G39" s="11">
        <v>1070000</v>
      </c>
      <c r="H39" s="11">
        <v>12817.223784</v>
      </c>
      <c r="I39" s="11">
        <v>4496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43399</v>
      </c>
      <c r="F43" s="3">
        <f>F44+F48</f>
        <v>4479</v>
      </c>
      <c r="G43" s="3">
        <f>G44+G48</f>
        <v>428635427</v>
      </c>
      <c r="H43" s="3">
        <f>H44+H48</f>
        <v>511210</v>
      </c>
      <c r="I43" s="3">
        <f>I44+I48</f>
        <v>639500</v>
      </c>
    </row>
    <row r="44" spans="1:9" x14ac:dyDescent="0.25">
      <c r="A44" s="6"/>
      <c r="B44" s="2"/>
      <c r="C44" s="2" t="s">
        <v>8</v>
      </c>
      <c r="D44" s="2"/>
      <c r="E44" s="3">
        <f>E45+E46</f>
        <v>40758</v>
      </c>
      <c r="F44" s="3">
        <f>F45+F46</f>
        <v>1864</v>
      </c>
      <c r="G44" s="3">
        <f>G45+G46</f>
        <v>428147275</v>
      </c>
      <c r="H44" s="3">
        <f>H45+H46</f>
        <v>0</v>
      </c>
      <c r="I44" s="3">
        <f>I45+I46</f>
        <v>445491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40758</v>
      </c>
      <c r="F46" s="16">
        <v>1864</v>
      </c>
      <c r="G46" s="16">
        <v>428147275</v>
      </c>
      <c r="H46" s="16">
        <v>0</v>
      </c>
      <c r="I46" s="16">
        <v>445491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2641</v>
      </c>
      <c r="F48" s="3">
        <f>F49</f>
        <v>2615</v>
      </c>
      <c r="G48" s="3">
        <f>G49</f>
        <v>488152</v>
      </c>
      <c r="H48" s="3">
        <f>H49</f>
        <v>511210</v>
      </c>
      <c r="I48" s="3">
        <f>I49</f>
        <v>194009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2641</v>
      </c>
      <c r="F49" s="11">
        <v>2615</v>
      </c>
      <c r="G49" s="11">
        <v>488152</v>
      </c>
      <c r="H49" s="11">
        <v>511210</v>
      </c>
      <c r="I49" s="11">
        <v>194009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139483</v>
      </c>
      <c r="F53" s="3">
        <f>F8+F21+F35+F44</f>
        <v>9756</v>
      </c>
      <c r="G53" s="3">
        <f>G8+G21+G35+G44</f>
        <v>6324762116.5</v>
      </c>
      <c r="H53" s="3">
        <f>H8+H21+H35+H44</f>
        <v>0</v>
      </c>
      <c r="I53" s="3">
        <f>I8+I21+I35+I44</f>
        <v>1072213</v>
      </c>
    </row>
    <row r="54" spans="1:9" x14ac:dyDescent="0.25">
      <c r="A54" s="2" t="s">
        <v>20</v>
      </c>
      <c r="B54" s="2"/>
      <c r="C54" s="2"/>
      <c r="D54" s="2"/>
      <c r="E54" s="3">
        <f>E14+E27+E38+E48</f>
        <v>301222</v>
      </c>
      <c r="F54" s="3">
        <f>F14+F27+F38+F48</f>
        <v>153543</v>
      </c>
      <c r="G54" s="3">
        <f>G14+G27+G38+G48</f>
        <v>3439840516.4800005</v>
      </c>
      <c r="H54" s="3">
        <f>H14+H27+H38+H48</f>
        <v>85367067.513784006</v>
      </c>
      <c r="I54" s="3">
        <f>I14+I27+I38+I48</f>
        <v>14411448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440705</v>
      </c>
      <c r="F56" s="3">
        <f>F4+F34+F43</f>
        <v>163299</v>
      </c>
      <c r="G56" s="3">
        <f>G4+G34+G43</f>
        <v>9764602632.9799995</v>
      </c>
      <c r="H56" s="3">
        <f>H4+H34+H43</f>
        <v>85367067.513784006</v>
      </c>
      <c r="I56" s="3">
        <f>I4+I34+I43</f>
        <v>15483661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2017-03-07T07:21:42Z</dcterms:modified>
</cp:coreProperties>
</file>